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Hoja1!$A$1:$P$34</definedName>
  </definedNames>
  <calcPr calcId="125725"/>
</workbook>
</file>

<file path=xl/calcChain.xml><?xml version="1.0" encoding="utf-8"?>
<calcChain xmlns="http://schemas.openxmlformats.org/spreadsheetml/2006/main">
  <c r="I14" i="1"/>
  <c r="J14"/>
  <c r="K14"/>
  <c r="L14"/>
  <c r="M14"/>
  <c r="N14"/>
  <c r="O14"/>
  <c r="P14"/>
  <c r="H14"/>
  <c r="K12"/>
  <c r="M12"/>
  <c r="M11"/>
  <c r="O12" l="1"/>
  <c r="P12" l="1"/>
  <c r="J11"/>
  <c r="K11" l="1"/>
  <c r="J10"/>
  <c r="O11" l="1"/>
  <c r="P11" s="1"/>
  <c r="M10"/>
  <c r="K10"/>
  <c r="O10" l="1"/>
  <c r="P10" l="1"/>
</calcChain>
</file>

<file path=xl/sharedStrings.xml><?xml version="1.0" encoding="utf-8"?>
<sst xmlns="http://schemas.openxmlformats.org/spreadsheetml/2006/main" count="35" uniqueCount="31">
  <si>
    <t>NO.</t>
  </si>
  <si>
    <t>NOMBRE</t>
  </si>
  <si>
    <t>DEPARTAMENTO</t>
  </si>
  <si>
    <t>FUNCION</t>
  </si>
  <si>
    <t>ESTATUS</t>
  </si>
  <si>
    <t>SUELDO BRUTO</t>
  </si>
  <si>
    <t>TOTAL INGRESOS</t>
  </si>
  <si>
    <t>SEGURO DE VEJEZ (AFP)</t>
  </si>
  <si>
    <t>ISR</t>
  </si>
  <si>
    <t>SEGURO MEDICO (SFS)</t>
  </si>
  <si>
    <t>OTROS DESCUENTOS</t>
  </si>
  <si>
    <t>TOTAL DESCUENTOS</t>
  </si>
  <si>
    <t>NETO.</t>
  </si>
  <si>
    <t>CONTRATADO</t>
  </si>
  <si>
    <t xml:space="preserve">AREA DE CIRUGIA                              </t>
  </si>
  <si>
    <t xml:space="preserve">    </t>
  </si>
  <si>
    <t xml:space="preserve">MEDICO CIRUJANO VASCULAR        </t>
  </si>
  <si>
    <t>DESDE</t>
  </si>
  <si>
    <t>HASTA</t>
  </si>
  <si>
    <t xml:space="preserve">Nómina de Sueldos: Contratados </t>
  </si>
  <si>
    <t xml:space="preserve">                                                       Certificado por:</t>
  </si>
  <si>
    <t>OTROS INGRESOS FIJOS</t>
  </si>
  <si>
    <t>RUDDY ANCELMO GUZMAN</t>
  </si>
  <si>
    <t xml:space="preserve">  </t>
  </si>
  <si>
    <t xml:space="preserve">                                           Lic. Janet Marrero Gonzalez</t>
  </si>
  <si>
    <t xml:space="preserve">LENIN WISMART ROA ANDRES     </t>
  </si>
  <si>
    <t>ANTIOKENIA CUEVAS</t>
  </si>
  <si>
    <t>SERVICIOS GENERALES</t>
  </si>
  <si>
    <t>ARQUITECTA</t>
  </si>
  <si>
    <t>Desde el 01/03/2022 hasta el 31/03/2022</t>
  </si>
  <si>
    <t xml:space="preserve">                        Encargada de Recursos Humanos  HDSSD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</si>
</sst>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 Narrow"/>
      <family val="2"/>
    </font>
    <font>
      <sz val="16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5" fillId="0" borderId="0" xfId="1" applyNumberFormat="1" applyFont="1" applyAlignment="1">
      <alignment horizont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8" fillId="2" borderId="0" xfId="2" applyFont="1" applyFill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164" fontId="4" fillId="3" borderId="1" xfId="1" applyFont="1" applyFill="1" applyBorder="1" applyAlignment="1">
      <alignment horizontal="center"/>
    </xf>
    <xf numFmtId="164" fontId="4" fillId="3" borderId="1" xfId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0" fillId="0" borderId="0" xfId="0" applyBorder="1"/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9" fillId="0" borderId="0" xfId="0" applyFont="1"/>
    <xf numFmtId="14" fontId="3" fillId="0" borderId="1" xfId="1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14" fontId="0" fillId="0" borderId="0" xfId="0" applyNumberFormat="1"/>
    <xf numFmtId="164" fontId="10" fillId="0" borderId="0" xfId="1" applyFont="1"/>
    <xf numFmtId="164" fontId="3" fillId="0" borderId="0" xfId="1" applyFont="1"/>
    <xf numFmtId="4" fontId="10" fillId="0" borderId="0" xfId="0" applyNumberFormat="1" applyFont="1"/>
    <xf numFmtId="4" fontId="10" fillId="0" borderId="0" xfId="0" applyNumberFormat="1" applyFont="1" applyBorder="1"/>
    <xf numFmtId="164" fontId="10" fillId="0" borderId="2" xfId="1" applyFont="1" applyBorder="1"/>
    <xf numFmtId="164" fontId="3" fillId="0" borderId="2" xfId="1" applyFont="1" applyBorder="1"/>
    <xf numFmtId="164" fontId="10" fillId="0" borderId="0" xfId="1" applyFont="1" applyAlignment="1"/>
    <xf numFmtId="4" fontId="3" fillId="0" borderId="0" xfId="0" applyNumberFormat="1" applyFont="1"/>
    <xf numFmtId="164" fontId="3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14" fontId="0" fillId="0" borderId="0" xfId="0" applyNumberFormat="1" applyBorder="1"/>
    <xf numFmtId="164" fontId="3" fillId="0" borderId="0" xfId="1" applyFont="1" applyFill="1" applyBorder="1" applyAlignment="1">
      <alignment horizontal="center"/>
    </xf>
    <xf numFmtId="164" fontId="5" fillId="3" borderId="6" xfId="1" applyFont="1" applyFill="1" applyBorder="1" applyAlignment="1"/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3">
    <cellStyle name="Millares 2" xfId="1"/>
    <cellStyle name="Normal" xfId="0" builtinId="0"/>
    <cellStyle name="Normal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161925</xdr:rowOff>
    </xdr:from>
    <xdr:to>
      <xdr:col>1</xdr:col>
      <xdr:colOff>1724025</xdr:colOff>
      <xdr:row>4</xdr:row>
      <xdr:rowOff>123825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61925"/>
          <a:ext cx="1914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0</xdr:row>
      <xdr:rowOff>0</xdr:rowOff>
    </xdr:from>
    <xdr:to>
      <xdr:col>7</xdr:col>
      <xdr:colOff>819150</xdr:colOff>
      <xdr:row>3</xdr:row>
      <xdr:rowOff>142875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76950" y="0"/>
          <a:ext cx="2219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1</xdr:row>
      <xdr:rowOff>85725</xdr:rowOff>
    </xdr:from>
    <xdr:to>
      <xdr:col>15</xdr:col>
      <xdr:colOff>107823</xdr:colOff>
      <xdr:row>4</xdr:row>
      <xdr:rowOff>133350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53850" y="276225"/>
          <a:ext cx="144132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18</xdr:row>
      <xdr:rowOff>28575</xdr:rowOff>
    </xdr:from>
    <xdr:to>
      <xdr:col>7</xdr:col>
      <xdr:colOff>180974</xdr:colOff>
      <xdr:row>20</xdr:row>
      <xdr:rowOff>188976</xdr:rowOff>
    </xdr:to>
    <xdr:pic>
      <xdr:nvPicPr>
        <xdr:cNvPr id="5" name="4 Imagen" descr="FIRMA DIGITAL JANET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48374" y="3752850"/>
          <a:ext cx="1609725" cy="608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Q24"/>
  <sheetViews>
    <sheetView tabSelected="1" topLeftCell="C7" zoomScaleNormal="100" workbookViewId="0">
      <selection activeCell="G24" sqref="G24"/>
    </sheetView>
  </sheetViews>
  <sheetFormatPr baseColWidth="10" defaultRowHeight="15"/>
  <cols>
    <col min="1" max="1" width="4.28515625" customWidth="1"/>
    <col min="2" max="2" width="28" customWidth="1"/>
    <col min="3" max="3" width="22.42578125" customWidth="1"/>
    <col min="4" max="4" width="24.140625" customWidth="1"/>
    <col min="5" max="5" width="11.5703125" customWidth="1"/>
    <col min="6" max="7" width="10.85546875" style="1" customWidth="1"/>
    <col min="8" max="8" width="15.42578125" bestFit="1" customWidth="1"/>
    <col min="9" max="9" width="8.5703125" customWidth="1"/>
    <col min="10" max="10" width="10.140625" customWidth="1"/>
    <col min="11" max="11" width="13.42578125" bestFit="1" customWidth="1"/>
    <col min="12" max="12" width="9.28515625" customWidth="1"/>
    <col min="13" max="13" width="13.42578125" bestFit="1" customWidth="1"/>
    <col min="14" max="14" width="10" customWidth="1"/>
    <col min="16" max="16" width="9.28515625" customWidth="1"/>
  </cols>
  <sheetData>
    <row r="2" spans="1:121" s="1" customFormat="1"/>
    <row r="5" spans="1:121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"/>
      <c r="R5" s="7"/>
      <c r="S5" s="7"/>
      <c r="T5" s="7"/>
      <c r="U5" s="7"/>
      <c r="V5" s="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</row>
    <row r="6" spans="1:121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9"/>
      <c r="R6" s="9"/>
      <c r="S6" s="9"/>
      <c r="T6" s="9"/>
      <c r="U6" s="9"/>
      <c r="V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</row>
    <row r="7" spans="1:121">
      <c r="A7" s="55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0"/>
      <c r="R7" s="10"/>
      <c r="S7" s="10"/>
      <c r="T7" s="10"/>
      <c r="U7" s="10"/>
      <c r="V7" s="8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</row>
    <row r="8" spans="1:121">
      <c r="A8" s="11"/>
      <c r="B8" s="11"/>
      <c r="C8" s="11"/>
      <c r="D8" s="11"/>
      <c r="E8" s="11"/>
      <c r="F8" s="15"/>
      <c r="G8" s="15"/>
      <c r="H8" s="11"/>
      <c r="I8" s="11"/>
      <c r="J8" s="11"/>
      <c r="K8" s="11"/>
      <c r="L8" s="11"/>
      <c r="M8" s="11"/>
      <c r="N8" s="11"/>
      <c r="O8" s="11"/>
      <c r="P8" s="11"/>
      <c r="Q8" s="12"/>
      <c r="R8" s="12"/>
      <c r="S8" s="12"/>
      <c r="T8" s="12"/>
      <c r="U8" s="12"/>
      <c r="V8" s="13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</row>
    <row r="9" spans="1:121" ht="38.25">
      <c r="A9" s="16" t="s">
        <v>0</v>
      </c>
      <c r="B9" s="16" t="s">
        <v>1</v>
      </c>
      <c r="C9" s="17" t="s">
        <v>2</v>
      </c>
      <c r="D9" s="17" t="s">
        <v>3</v>
      </c>
      <c r="E9" s="18" t="s">
        <v>4</v>
      </c>
      <c r="F9" s="18" t="s">
        <v>17</v>
      </c>
      <c r="G9" s="18" t="s">
        <v>18</v>
      </c>
      <c r="H9" s="18" t="s">
        <v>5</v>
      </c>
      <c r="I9" s="19" t="s">
        <v>21</v>
      </c>
      <c r="J9" s="19" t="s">
        <v>6</v>
      </c>
      <c r="K9" s="20" t="s">
        <v>7</v>
      </c>
      <c r="L9" s="21" t="s">
        <v>8</v>
      </c>
      <c r="M9" s="20" t="s">
        <v>9</v>
      </c>
      <c r="N9" s="20" t="s">
        <v>10</v>
      </c>
      <c r="O9" s="19" t="s">
        <v>11</v>
      </c>
      <c r="P9" s="18" t="s">
        <v>12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s="29" customFormat="1" ht="12.75">
      <c r="A10" s="23">
        <v>1</v>
      </c>
      <c r="B10" s="24" t="s">
        <v>22</v>
      </c>
      <c r="C10" s="25" t="s">
        <v>14</v>
      </c>
      <c r="D10" s="25" t="s">
        <v>16</v>
      </c>
      <c r="E10" s="26" t="s">
        <v>13</v>
      </c>
      <c r="F10" s="30">
        <v>44532</v>
      </c>
      <c r="G10" s="30">
        <v>44896</v>
      </c>
      <c r="H10" s="27">
        <v>60000</v>
      </c>
      <c r="I10" s="28">
        <v>0</v>
      </c>
      <c r="J10" s="28">
        <f t="shared" ref="J10" si="0">+H10+I10</f>
        <v>60000</v>
      </c>
      <c r="K10" s="28">
        <f>+J10*0.0287</f>
        <v>1722</v>
      </c>
      <c r="L10" s="28">
        <v>3486.65</v>
      </c>
      <c r="M10" s="28">
        <f>+J10*0.0304</f>
        <v>1824</v>
      </c>
      <c r="N10" s="26">
        <v>25</v>
      </c>
      <c r="O10" s="28">
        <f t="shared" ref="O10" si="1">+N10+M10+L10+K10</f>
        <v>7057.65</v>
      </c>
      <c r="P10" s="28">
        <f>+J10-O10</f>
        <v>52942.35</v>
      </c>
    </row>
    <row r="11" spans="1:121" s="29" customFormat="1" ht="12.75">
      <c r="A11" s="23">
        <v>2</v>
      </c>
      <c r="B11" s="24" t="s">
        <v>25</v>
      </c>
      <c r="C11" s="25" t="s">
        <v>14</v>
      </c>
      <c r="D11" s="25" t="s">
        <v>16</v>
      </c>
      <c r="E11" s="26" t="s">
        <v>13</v>
      </c>
      <c r="F11" s="30">
        <v>44547</v>
      </c>
      <c r="G11" s="30">
        <v>44911</v>
      </c>
      <c r="H11" s="44">
        <v>60000</v>
      </c>
      <c r="I11" s="45">
        <v>0</v>
      </c>
      <c r="J11" s="45">
        <f t="shared" ref="J11" si="2">+H11+I11</f>
        <v>60000</v>
      </c>
      <c r="K11" s="45">
        <f>+J11*0.0287</f>
        <v>1722</v>
      </c>
      <c r="L11" s="45">
        <v>3486.65</v>
      </c>
      <c r="M11" s="28">
        <f>+H11*0.0304</f>
        <v>1824</v>
      </c>
      <c r="N11" s="46">
        <v>25</v>
      </c>
      <c r="O11" s="45">
        <f t="shared" ref="O11:O12" si="3">+N11+M11+L11+K11</f>
        <v>7057.65</v>
      </c>
      <c r="P11" s="45">
        <f>+J11-O11</f>
        <v>52942.35</v>
      </c>
    </row>
    <row r="12" spans="1:121" s="29" customFormat="1" ht="12.75">
      <c r="A12" s="23">
        <v>3</v>
      </c>
      <c r="B12" s="24" t="s">
        <v>26</v>
      </c>
      <c r="C12" s="25" t="s">
        <v>27</v>
      </c>
      <c r="D12" s="25" t="s">
        <v>28</v>
      </c>
      <c r="E12" s="26" t="s">
        <v>13</v>
      </c>
      <c r="F12" s="30">
        <v>44613</v>
      </c>
      <c r="G12" s="30">
        <v>44702</v>
      </c>
      <c r="H12" s="27">
        <v>45000</v>
      </c>
      <c r="I12" s="28">
        <v>0</v>
      </c>
      <c r="J12" s="28">
        <v>45000</v>
      </c>
      <c r="K12" s="45">
        <f>+J12*0.0287</f>
        <v>1291.5</v>
      </c>
      <c r="L12" s="47">
        <v>1148.32</v>
      </c>
      <c r="M12" s="28">
        <f t="shared" ref="M12" si="4">+H12*0.0304</f>
        <v>1368</v>
      </c>
      <c r="N12" s="48">
        <v>0</v>
      </c>
      <c r="O12" s="45">
        <f t="shared" si="3"/>
        <v>3807.8199999999997</v>
      </c>
      <c r="P12" s="45">
        <f t="shared" ref="P12" si="5">+J12-O12</f>
        <v>41192.18</v>
      </c>
    </row>
    <row r="13" spans="1:121" s="1" customFormat="1" ht="15.75" thickBot="1">
      <c r="A13" s="31"/>
      <c r="B13" s="32"/>
      <c r="C13" s="33"/>
      <c r="D13" s="33"/>
      <c r="E13" s="34"/>
      <c r="F13" s="35"/>
      <c r="G13" s="50"/>
      <c r="H13" s="51"/>
      <c r="I13" s="47"/>
      <c r="J13" s="47"/>
      <c r="K13" s="47"/>
      <c r="L13" s="47"/>
      <c r="M13" s="47"/>
      <c r="N13" s="48"/>
      <c r="O13" s="47"/>
      <c r="P13" s="49"/>
    </row>
    <row r="14" spans="1:121" s="22" customFormat="1" ht="15.75" thickBot="1">
      <c r="H14" s="52">
        <f>+H10+H11+H12</f>
        <v>165000</v>
      </c>
      <c r="I14" s="52">
        <f t="shared" ref="I14:P14" si="6">+I10+I11+I12</f>
        <v>0</v>
      </c>
      <c r="J14" s="52">
        <f t="shared" si="6"/>
        <v>165000</v>
      </c>
      <c r="K14" s="52">
        <f t="shared" si="6"/>
        <v>4735.5</v>
      </c>
      <c r="L14" s="52">
        <f t="shared" si="6"/>
        <v>8121.62</v>
      </c>
      <c r="M14" s="52">
        <f t="shared" si="6"/>
        <v>5016</v>
      </c>
      <c r="N14" s="52">
        <f t="shared" si="6"/>
        <v>50</v>
      </c>
      <c r="O14" s="52">
        <f t="shared" si="6"/>
        <v>17923.12</v>
      </c>
      <c r="P14" s="52">
        <f t="shared" si="6"/>
        <v>147076.88</v>
      </c>
    </row>
    <row r="16" spans="1:121">
      <c r="A16" s="1"/>
      <c r="B16" s="1"/>
      <c r="C16" s="3"/>
      <c r="D16" s="1"/>
      <c r="E16" s="5"/>
      <c r="F16" s="5"/>
      <c r="G16" s="5"/>
      <c r="H16" s="6"/>
      <c r="I16" s="6"/>
      <c r="J16" s="6"/>
      <c r="K16" s="1"/>
      <c r="L16" s="1"/>
      <c r="M16" s="6"/>
      <c r="N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2"/>
    </row>
    <row r="17" spans="1:101" ht="20.25">
      <c r="A17" s="1"/>
      <c r="B17" s="1"/>
      <c r="C17" s="1"/>
      <c r="D17" s="36" t="s">
        <v>20</v>
      </c>
      <c r="E17" s="36"/>
      <c r="F17" s="36"/>
      <c r="G17" s="36"/>
      <c r="H17" s="2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20" spans="1:101" ht="20.25">
      <c r="D20" s="38"/>
      <c r="E20" s="36"/>
      <c r="F20" s="36"/>
      <c r="G20" s="36"/>
      <c r="H20" s="37"/>
      <c r="I20" s="2"/>
    </row>
    <row r="21" spans="1:101" ht="20.25">
      <c r="D21" s="39" t="s">
        <v>15</v>
      </c>
      <c r="E21" s="40"/>
      <c r="F21" s="40"/>
      <c r="G21" s="40"/>
      <c r="H21" s="41"/>
      <c r="I21" s="2"/>
    </row>
    <row r="22" spans="1:101" ht="20.25">
      <c r="D22" s="42" t="s">
        <v>24</v>
      </c>
      <c r="E22" s="42"/>
      <c r="F22" s="36"/>
      <c r="G22" s="36"/>
      <c r="H22" s="37"/>
      <c r="I22" s="2"/>
    </row>
    <row r="23" spans="1:101" ht="20.25">
      <c r="D23" s="36" t="s">
        <v>30</v>
      </c>
      <c r="E23" s="36"/>
      <c r="F23" s="36"/>
      <c r="G23" s="36"/>
      <c r="H23" s="37"/>
      <c r="I23" s="2"/>
    </row>
    <row r="24" spans="1:101">
      <c r="D24" s="43"/>
      <c r="E24" s="37"/>
      <c r="F24" s="37"/>
      <c r="G24" s="37"/>
      <c r="H24" s="37"/>
      <c r="I24" s="2"/>
    </row>
  </sheetData>
  <mergeCells count="3">
    <mergeCell ref="A5:P5"/>
    <mergeCell ref="A6:P6"/>
    <mergeCell ref="A7:P7"/>
  </mergeCells>
  <pageMargins left="0.15748031496062992" right="0.23622047244094491" top="0.74803149606299213" bottom="0.74803149606299213" header="0.31496062992125984" footer="0.31496062992125984"/>
  <pageSetup paperSize="5" scale="75" orientation="landscape" r:id="rId1"/>
  <colBreaks count="1" manualBreakCount="1">
    <brk id="16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mminguez</dc:creator>
  <cp:lastModifiedBy>jmarrero</cp:lastModifiedBy>
  <cp:lastPrinted>2022-04-04T16:38:30Z</cp:lastPrinted>
  <dcterms:created xsi:type="dcterms:W3CDTF">2019-02-04T18:10:37Z</dcterms:created>
  <dcterms:modified xsi:type="dcterms:W3CDTF">2022-04-04T16:39:26Z</dcterms:modified>
</cp:coreProperties>
</file>